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Предложений\11 Ноябрь\АПК VipNet Coordinator\Закупочная АПК VipNet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Лист1!$A$7:$Y$8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Лист1!$A$14:$L$14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7" i="1" l="1"/>
  <c r="K7" i="1" l="1"/>
  <c r="K8" i="1" s="1"/>
  <c r="J8" i="1" l="1"/>
  <c r="B5" i="2"/>
  <c r="K9" i="1" l="1"/>
</calcChain>
</file>

<file path=xl/sharedStrings.xml><?xml version="1.0" encoding="utf-8"?>
<sst xmlns="http://schemas.openxmlformats.org/spreadsheetml/2006/main" count="52" uniqueCount="47">
  <si>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</si>
  <si>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</si>
  <si>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</si>
  <si>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</si>
  <si>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</si>
  <si>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</si>
  <si>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</si>
  <si>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</si>
  <si>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</si>
  <si>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</si>
  <si>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</si>
  <si>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</si>
  <si>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</si>
  <si>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Итого</t>
  </si>
  <si>
    <t>В т.ч. НДС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</si>
  <si>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</si>
  <si>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</si>
  <si>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</si>
  <si>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</si>
  <si>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</si>
  <si>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</si>
  <si>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</si>
  <si>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</si>
  <si>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</si>
  <si>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</si>
  <si>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</si>
  <si>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</si>
  <si>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</si>
  <si>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</si>
  <si>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</si>
  <si>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Гарантия на данное оборудование не менее 1 года.</t>
  </si>
  <si>
    <t>Место доставки</t>
  </si>
  <si>
    <t>Республика Башкортостан,  г. Уфа, ул. Каспийская,14 ПАО "Башинформсвязь,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</si>
  <si>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до 20 декабря 2016г.</t>
  </si>
  <si>
    <t>АПК VipNet Coordinator HW2000</t>
  </si>
  <si>
    <t xml:space="preserve">4 кв.         (20 декабря 2016г.)     </t>
  </si>
  <si>
    <t>Поставка АПК VipNet Coordinator HW2000</t>
  </si>
  <si>
    <t>Руководитель направления ИБ УБ, К.Ч. Латыпов,  8-347-221-57-85</t>
  </si>
  <si>
    <t>Специалист 1 категории ИБ УБ, А.А. Захваткин, 8-347-221-57-30</t>
  </si>
  <si>
    <t>042.5000.0093</t>
  </si>
  <si>
    <t xml:space="preserve">  г. Уфа, ул. Каспийская, д.14</t>
  </si>
  <si>
    <t>Шлюз безопасности для защиты высокоскоростных каналов связи (до 2,7 Гбит/сек).</t>
  </si>
  <si>
    <t>Предельная сумма лота составляет:   1 898 222,25  руб. с НДС.</t>
  </si>
  <si>
    <t>Начальная (максимальная) сумма в том числе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</si>
  <si>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</si>
  <si>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цена за единицу измерения без НДС, включая стоимость тары и доставку, рубли РФ</t>
  </si>
  <si>
    <t>Приложение №1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</si>
</sst>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0" xfId="0" applyBorder="1" applyAlignment="1"/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9"/>
  <sheetViews>
    <sheetView tabSelected="1" zoomScaleNormal="100" workbookViewId="0">
      <selection activeCell="A19" sqref="A19:XFD19"/>
    </sheetView>
  </sheetViews>
  <sheetFormatPr defaultRowHeight="15" x14ac:dyDescent="0.25"/>
  <cols>
    <col min="1" max="1" width="0.85546875" customWidth="1"/>
    <col min="2" max="2" width="8.42578125" customWidth="1"/>
    <col min="3" max="3" width="13" style="7" customWidth="1"/>
    <col min="4" max="4" width="24.7109375" customWidth="1"/>
    <col min="5" max="5" width="32.140625" customWidth="1"/>
    <col min="7" max="7" width="11.85546875" customWidth="1"/>
    <col min="8" max="8" width="7.140625" customWidth="1"/>
    <col min="9" max="9" width="19.5703125" style="4" customWidth="1"/>
    <col min="10" max="10" width="16" style="4" customWidth="1"/>
    <col min="11" max="11" width="18.28515625" style="6" customWidth="1"/>
    <col min="12" max="12" width="18.7109375" customWidth="1"/>
    <col min="21" max="24" width="9.140625" style="7"/>
  </cols>
  <sheetData>
    <row r="1" spans="1:25" x14ac:dyDescent="0.25">
      <c r="J1" s="4" t="s">
        <v>46</v>
      </c>
      <c r="L1" s="15"/>
    </row>
    <row r="2" spans="1:25" x14ac:dyDescent="0.25">
      <c r="B2" s="32" t="s">
        <v>9</v>
      </c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25" x14ac:dyDescent="0.25">
      <c r="B3" t="s">
        <v>15</v>
      </c>
      <c r="C3" s="7" t="s">
        <v>36</v>
      </c>
      <c r="D3" s="19"/>
      <c r="E3" s="18"/>
      <c r="G3" s="18"/>
      <c r="L3" s="15"/>
    </row>
    <row r="4" spans="1:25" s="8" customFormat="1" ht="15" customHeight="1" x14ac:dyDescent="0.25">
      <c r="B4" s="33" t="s">
        <v>0</v>
      </c>
      <c r="C4" s="36" t="s">
        <v>16</v>
      </c>
      <c r="D4" s="33" t="s">
        <v>11</v>
      </c>
      <c r="E4" s="33" t="s">
        <v>1</v>
      </c>
      <c r="F4" s="33" t="s">
        <v>10</v>
      </c>
      <c r="G4" s="35" t="s">
        <v>12</v>
      </c>
      <c r="H4" s="35"/>
      <c r="I4" s="40" t="s">
        <v>45</v>
      </c>
      <c r="J4" s="38" t="s">
        <v>44</v>
      </c>
      <c r="K4" s="34" t="s">
        <v>43</v>
      </c>
      <c r="L4" s="33" t="s">
        <v>2</v>
      </c>
    </row>
    <row r="5" spans="1:25" s="9" customFormat="1" ht="64.5" customHeight="1" x14ac:dyDescent="0.25">
      <c r="B5" s="33"/>
      <c r="C5" s="37"/>
      <c r="D5" s="33"/>
      <c r="E5" s="33"/>
      <c r="F5" s="33"/>
      <c r="G5" s="5" t="s">
        <v>35</v>
      </c>
      <c r="H5" s="5" t="s">
        <v>13</v>
      </c>
      <c r="I5" s="41"/>
      <c r="J5" s="39"/>
      <c r="K5" s="34"/>
      <c r="L5" s="33"/>
    </row>
    <row r="6" spans="1:25" s="8" customFormat="1" x14ac:dyDescent="0.25">
      <c r="B6" s="10">
        <v>1</v>
      </c>
      <c r="C6" s="2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</row>
    <row r="7" spans="1:25" ht="45" x14ac:dyDescent="0.25">
      <c r="A7" s="7"/>
      <c r="B7" s="27">
        <v>1</v>
      </c>
      <c r="C7" s="27" t="s">
        <v>39</v>
      </c>
      <c r="D7" s="28" t="s">
        <v>34</v>
      </c>
      <c r="E7" s="31" t="s">
        <v>41</v>
      </c>
      <c r="F7" s="2" t="s">
        <v>28</v>
      </c>
      <c r="G7" s="2">
        <v>2</v>
      </c>
      <c r="H7" s="2">
        <v>2</v>
      </c>
      <c r="I7" s="29">
        <v>804331.46</v>
      </c>
      <c r="J7" s="29">
        <f>H7*I7</f>
        <v>1608662.92</v>
      </c>
      <c r="K7" s="3">
        <f>J7*1.18</f>
        <v>1898222.2455999998</v>
      </c>
      <c r="L7" s="28" t="s">
        <v>40</v>
      </c>
      <c r="M7" s="7"/>
      <c r="N7" s="7"/>
      <c r="O7" s="7"/>
      <c r="P7" s="7"/>
      <c r="Q7" s="7"/>
      <c r="R7" s="7"/>
      <c r="S7" s="7"/>
      <c r="T7" s="7"/>
      <c r="Y7" s="7"/>
    </row>
    <row r="8" spans="1:25" s="7" customFormat="1" x14ac:dyDescent="0.25">
      <c r="B8" s="12"/>
      <c r="C8" s="14"/>
      <c r="D8" s="13"/>
      <c r="E8" s="13"/>
      <c r="F8" s="14"/>
      <c r="G8" s="14"/>
      <c r="H8" s="14"/>
      <c r="I8" s="16"/>
      <c r="J8" s="17">
        <f>SUM($J$7:$J$7)</f>
        <v>1608662.92</v>
      </c>
      <c r="K8" s="17">
        <f>SUM(K7:K7)</f>
        <v>1898222.2455999998</v>
      </c>
      <c r="L8" s="1"/>
    </row>
    <row r="9" spans="1:25" x14ac:dyDescent="0.25">
      <c r="A9" s="7"/>
      <c r="B9" s="11"/>
      <c r="C9" s="11"/>
      <c r="D9" s="1"/>
      <c r="E9" s="1"/>
      <c r="F9" s="11"/>
      <c r="G9" s="11"/>
      <c r="H9" s="11"/>
      <c r="I9" s="11"/>
      <c r="J9" s="11" t="s">
        <v>14</v>
      </c>
      <c r="K9" s="26">
        <f>K8-J8</f>
        <v>289559.32559999987</v>
      </c>
      <c r="L9" s="1"/>
      <c r="M9" s="7"/>
      <c r="N9" s="7"/>
      <c r="O9" s="7"/>
      <c r="P9" s="7"/>
      <c r="Q9" s="7"/>
      <c r="R9" s="7"/>
      <c r="S9" s="7"/>
      <c r="T9" s="7"/>
      <c r="Y9" s="7"/>
    </row>
    <row r="10" spans="1:25" s="7" customFormat="1" x14ac:dyDescent="0.25">
      <c r="B10" s="50" t="s">
        <v>42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</row>
    <row r="11" spans="1:25" x14ac:dyDescent="0.25">
      <c r="B11" s="50" t="s">
        <v>3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</row>
    <row r="12" spans="1:25" x14ac:dyDescent="0.25">
      <c r="B12" s="48" t="s">
        <v>4</v>
      </c>
      <c r="C12" s="48"/>
      <c r="D12" s="48"/>
      <c r="E12" s="22" t="s">
        <v>33</v>
      </c>
      <c r="F12" s="22"/>
      <c r="G12" s="22"/>
      <c r="H12" s="22"/>
      <c r="I12" s="22"/>
      <c r="J12" s="22"/>
      <c r="K12" s="22"/>
      <c r="L12" s="23"/>
    </row>
    <row r="13" spans="1:25" ht="32.1" customHeight="1" x14ac:dyDescent="0.25">
      <c r="B13" s="48" t="s">
        <v>5</v>
      </c>
      <c r="C13" s="48"/>
      <c r="D13" s="48"/>
      <c r="E13" s="45" t="s">
        <v>29</v>
      </c>
      <c r="F13" s="46"/>
      <c r="G13" s="46"/>
      <c r="H13" s="46"/>
      <c r="I13" s="46"/>
      <c r="J13" s="46"/>
      <c r="K13" s="46"/>
      <c r="L13" s="47"/>
      <c r="M13" s="1"/>
      <c r="N13" s="1"/>
      <c r="O13" s="1"/>
      <c r="P13" s="1"/>
    </row>
    <row r="14" spans="1:25" ht="79.5" customHeight="1" x14ac:dyDescent="0.25">
      <c r="A14" s="7"/>
      <c r="B14" s="48" t="s">
        <v>6</v>
      </c>
      <c r="C14" s="48"/>
      <c r="D14" s="48"/>
      <c r="E14" s="49" t="s">
        <v>30</v>
      </c>
      <c r="F14" s="49"/>
      <c r="G14" s="49"/>
      <c r="H14" s="49"/>
      <c r="I14" s="49"/>
      <c r="J14" s="49"/>
      <c r="K14" s="49"/>
      <c r="L14" s="49"/>
    </row>
    <row r="15" spans="1:25" x14ac:dyDescent="0.25">
      <c r="B15" s="48" t="s">
        <v>7</v>
      </c>
      <c r="C15" s="48"/>
      <c r="D15" s="48"/>
      <c r="E15" s="42" t="s">
        <v>37</v>
      </c>
      <c r="F15" s="43"/>
      <c r="G15" s="43"/>
      <c r="H15" s="43"/>
      <c r="I15" s="43"/>
      <c r="J15" s="43"/>
      <c r="K15" s="43"/>
      <c r="L15" s="44"/>
      <c r="M15" s="7"/>
      <c r="N15" s="7"/>
      <c r="O15" s="7"/>
      <c r="P15" s="7"/>
      <c r="Q15" s="7"/>
      <c r="R15" s="7"/>
      <c r="S15" s="7"/>
      <c r="T15" s="7"/>
      <c r="Y15" s="7"/>
    </row>
    <row r="16" spans="1:25" x14ac:dyDescent="0.25">
      <c r="B16" s="48" t="s">
        <v>8</v>
      </c>
      <c r="C16" s="48"/>
      <c r="D16" s="48"/>
      <c r="E16" s="42" t="s">
        <v>38</v>
      </c>
      <c r="F16" s="43"/>
      <c r="G16" s="43"/>
      <c r="H16" s="43"/>
      <c r="I16" s="43"/>
      <c r="J16" s="43"/>
      <c r="K16" s="43"/>
      <c r="L16" s="44"/>
    </row>
    <row r="17" spans="1:12" ht="33.75" customHeight="1" x14ac:dyDescent="0.25">
      <c r="A17" s="7"/>
      <c r="B17" s="48" t="s">
        <v>31</v>
      </c>
      <c r="C17" s="48"/>
      <c r="D17" s="48"/>
      <c r="E17" s="45" t="s">
        <v>32</v>
      </c>
      <c r="F17" s="46"/>
      <c r="G17" s="46"/>
      <c r="H17" s="46"/>
      <c r="I17" s="46"/>
      <c r="J17" s="46"/>
      <c r="K17" s="46"/>
      <c r="L17" s="47"/>
    </row>
    <row r="18" spans="1:12" s="7" customFormat="1" ht="34.5" customHeight="1" x14ac:dyDescent="0.25">
      <c r="B18" s="21"/>
      <c r="C18" s="21"/>
      <c r="D18" s="21"/>
      <c r="E18" s="30"/>
      <c r="F18" s="30"/>
      <c r="G18" s="30"/>
      <c r="H18" s="30"/>
      <c r="I18" s="30"/>
      <c r="J18" s="30"/>
      <c r="K18" s="30"/>
      <c r="L18" s="30"/>
    </row>
    <row r="19" spans="1:12" x14ac:dyDescent="0.25">
      <c r="A19" s="7"/>
      <c r="B19" s="7"/>
      <c r="D19" s="7"/>
      <c r="E19" s="7"/>
      <c r="F19" s="8"/>
      <c r="G19" s="7"/>
      <c r="H19" s="7"/>
      <c r="I19" s="7"/>
      <c r="J19" s="7"/>
      <c r="K19" s="7"/>
      <c r="L19" s="7"/>
    </row>
  </sheetData>
  <mergeCells count="24">
    <mergeCell ref="B10:L10"/>
    <mergeCell ref="B15:D15"/>
    <mergeCell ref="B12:D12"/>
    <mergeCell ref="B11:L11"/>
    <mergeCell ref="B13:D13"/>
    <mergeCell ref="E16:L16"/>
    <mergeCell ref="E13:L13"/>
    <mergeCell ref="E15:L15"/>
    <mergeCell ref="B17:D17"/>
    <mergeCell ref="E17:L17"/>
    <mergeCell ref="B16:D16"/>
    <mergeCell ref="B14:D14"/>
    <mergeCell ref="E14:L14"/>
    <mergeCell ref="B2:L2"/>
    <mergeCell ref="B4:B5"/>
    <mergeCell ref="D4:D5"/>
    <mergeCell ref="K4:K5"/>
    <mergeCell ref="L4:L5"/>
    <mergeCell ref="E4:E5"/>
    <mergeCell ref="F4:F5"/>
    <mergeCell ref="G4:H4"/>
    <mergeCell ref="C4:C5"/>
    <mergeCell ref="J4:J5"/>
    <mergeCell ref="I4:I5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17</v>
      </c>
      <c r="B5" t="e">
        <f>XLR_ERRNAME</f>
        <v>#NAME?</v>
      </c>
    </row>
    <row r="6" spans="1:19" x14ac:dyDescent="0.25">
      <c r="A6" t="s">
        <v>18</v>
      </c>
      <c r="B6">
        <v>9456</v>
      </c>
      <c r="C6" s="25" t="s">
        <v>19</v>
      </c>
      <c r="D6">
        <v>5310</v>
      </c>
      <c r="E6" s="25" t="s">
        <v>20</v>
      </c>
      <c r="F6" s="25" t="s">
        <v>21</v>
      </c>
      <c r="G6" s="25" t="s">
        <v>22</v>
      </c>
      <c r="H6" s="25" t="s">
        <v>22</v>
      </c>
      <c r="I6" s="25" t="s">
        <v>22</v>
      </c>
      <c r="J6" s="25" t="s">
        <v>20</v>
      </c>
      <c r="K6" s="25" t="s">
        <v>23</v>
      </c>
      <c r="L6" s="25" t="s">
        <v>24</v>
      </c>
      <c r="M6" s="25" t="s">
        <v>25</v>
      </c>
      <c r="N6" s="25" t="s">
        <v>22</v>
      </c>
      <c r="O6">
        <v>1051</v>
      </c>
      <c r="P6" s="25" t="s">
        <v>26</v>
      </c>
      <c r="Q6">
        <v>0</v>
      </c>
      <c r="R6" s="25" t="s">
        <v>22</v>
      </c>
      <c r="S6" s="2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Фаррахова Эльвера Римовна</cp:lastModifiedBy>
  <cp:lastPrinted>2015-01-26T05:52:22Z</cp:lastPrinted>
  <dcterms:created xsi:type="dcterms:W3CDTF">2013-12-19T08:11:42Z</dcterms:created>
  <dcterms:modified xsi:type="dcterms:W3CDTF">2016-11-23T12:30:13Z</dcterms:modified>
</cp:coreProperties>
</file>